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A:\MutualFunds\Marketing\Website\Quarterly Holdings\Q4\"/>
    </mc:Choice>
  </mc:AlternateContent>
  <xr:revisionPtr revIDLastSave="0" documentId="8_{0874DAD9-EDCE-49EC-B4DD-C88AD60F1755}" xr6:coauthVersionLast="36" xr6:coauthVersionMax="36" xr10:uidLastSave="{00000000-0000-0000-0000-000000000000}"/>
  <bookViews>
    <workbookView xWindow="0" yWindow="0" windowWidth="28800" windowHeight="12210" xr2:uid="{E8A5F1AA-392D-4F9D-A902-6E0218946B8A}"/>
  </bookViews>
  <sheets>
    <sheet name="Small Cap"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6" i="1" l="1"/>
  <c r="G45"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alcChain>
</file>

<file path=xl/sharedStrings.xml><?xml version="1.0" encoding="utf-8"?>
<sst xmlns="http://schemas.openxmlformats.org/spreadsheetml/2006/main" count="238" uniqueCount="138">
  <si>
    <t>Needham Funds Holdings as of 12/31/2022</t>
  </si>
  <si>
    <t/>
  </si>
  <si>
    <t>Ticker</t>
  </si>
  <si>
    <t>Security Description</t>
  </si>
  <si>
    <t>Shares/Par</t>
  </si>
  <si>
    <t>Market Value</t>
  </si>
  <si>
    <t>Sector</t>
  </si>
  <si>
    <t>Industry</t>
  </si>
  <si>
    <t>Market Capitalization</t>
  </si>
  <si>
    <t>Needham Small Cap Growth Fund (NESGX and NESIX)</t>
  </si>
  <si>
    <t>EGHT</t>
  </si>
  <si>
    <t>8x8, Inc.</t>
  </si>
  <si>
    <t>Information Technology</t>
  </si>
  <si>
    <t>Software</t>
  </si>
  <si>
    <t>ADTN</t>
  </si>
  <si>
    <t>ADTRAN Holdings, Inc.</t>
  </si>
  <si>
    <t>Communications Equipment</t>
  </si>
  <si>
    <t>00486H105</t>
  </si>
  <si>
    <t>AKTS</t>
  </si>
  <si>
    <t>Akoustis Technologies, Inc.</t>
  </si>
  <si>
    <t>Electronic Equipment, Instruments &amp; Components</t>
  </si>
  <si>
    <t>00973N102</t>
  </si>
  <si>
    <t>AYX</t>
  </si>
  <si>
    <t>Alteryx, Inc.</t>
  </si>
  <si>
    <t>02156B103</t>
  </si>
  <si>
    <t>ASPN</t>
  </si>
  <si>
    <t>Aspen Aerogels, Inc.</t>
  </si>
  <si>
    <t>Materials</t>
  </si>
  <si>
    <t>Chemicals</t>
  </si>
  <si>
    <t>04523Y105</t>
  </si>
  <si>
    <t>AXTI</t>
  </si>
  <si>
    <t>AXT, Inc.</t>
  </si>
  <si>
    <t>Semiconductors &amp; Semiconductor Equipment</t>
  </si>
  <si>
    <t>00246W103</t>
  </si>
  <si>
    <t>BIGC</t>
  </si>
  <si>
    <t>BigCommerce Holdings, Inc.</t>
  </si>
  <si>
    <t>IT Services</t>
  </si>
  <si>
    <t>08975P108</t>
  </si>
  <si>
    <t>CMBM</t>
  </si>
  <si>
    <t>Cambium Networks Corp.</t>
  </si>
  <si>
    <t>G17766109</t>
  </si>
  <si>
    <t>KMX</t>
  </si>
  <si>
    <t>CarMax, Inc.</t>
  </si>
  <si>
    <t>Consumer Discretionary</t>
  </si>
  <si>
    <t>Specialty Retail</t>
  </si>
  <si>
    <t>GTLS</t>
  </si>
  <si>
    <t>Chart Industries, Inc.</t>
  </si>
  <si>
    <t>Industrials</t>
  </si>
  <si>
    <t>Machinery</t>
  </si>
  <si>
    <t>16115Q308</t>
  </si>
  <si>
    <t>COHR</t>
  </si>
  <si>
    <t>Coherent Corp.</t>
  </si>
  <si>
    <t>19247G107</t>
  </si>
  <si>
    <t>DIRXX</t>
  </si>
  <si>
    <t>Dreyfus Treasury Securities Cash Management - Institutional Class</t>
  </si>
  <si>
    <t>Cash</t>
  </si>
  <si>
    <t>Money Market Fund</t>
  </si>
  <si>
    <t>EGIO</t>
  </si>
  <si>
    <t>Edgio, Inc.</t>
  </si>
  <si>
    <t>53261M104</t>
  </si>
  <si>
    <t>FORM</t>
  </si>
  <si>
    <t>FormFactor, Inc.</t>
  </si>
  <si>
    <t>FEIM</t>
  </si>
  <si>
    <t>Frequency Electronics, Inc.</t>
  </si>
  <si>
    <t>INFN</t>
  </si>
  <si>
    <t>Infinera Corp.</t>
  </si>
  <si>
    <t>45667G103</t>
  </si>
  <si>
    <t>IVAC</t>
  </si>
  <si>
    <t>Intevac, Inc.</t>
  </si>
  <si>
    <t>Technology Hardware, Storage &amp; Peripherals</t>
  </si>
  <si>
    <t>KVHI</t>
  </si>
  <si>
    <t>KVH Industries, Inc.</t>
  </si>
  <si>
    <t>LITE</t>
  </si>
  <si>
    <t>Lumentum Holdings, Inc.</t>
  </si>
  <si>
    <t>55024U109</t>
  </si>
  <si>
    <t>MXL</t>
  </si>
  <si>
    <t>MaxLinear, Inc.</t>
  </si>
  <si>
    <t>57776J100</t>
  </si>
  <si>
    <t>MKSI</t>
  </si>
  <si>
    <t>MKS Instruments, Inc.</t>
  </si>
  <si>
    <t>55306N104</t>
  </si>
  <si>
    <t>LASR</t>
  </si>
  <si>
    <t>nLight, Inc.</t>
  </si>
  <si>
    <t>65487K100</t>
  </si>
  <si>
    <t>PLAB</t>
  </si>
  <si>
    <t>Photronics, Inc.</t>
  </si>
  <si>
    <t>ROG</t>
  </si>
  <si>
    <t>Rogers Corp.</t>
  </si>
  <si>
    <t>ST</t>
  </si>
  <si>
    <t>Sensata Technologies Holding Plc</t>
  </si>
  <si>
    <t>Electrical Equipment</t>
  </si>
  <si>
    <t>G8060N102</t>
  </si>
  <si>
    <t>SIEN</t>
  </si>
  <si>
    <t>Sientra, Inc.</t>
  </si>
  <si>
    <t>Health Care</t>
  </si>
  <si>
    <t>Health Care Equipment &amp; Supplies</t>
  </si>
  <si>
    <t>82621J105</t>
  </si>
  <si>
    <t>LAB</t>
  </si>
  <si>
    <t>Standard BioTools, Inc.</t>
  </si>
  <si>
    <t>Life Sciences Tools &amp; Services</t>
  </si>
  <si>
    <t>34385P108</t>
  </si>
  <si>
    <t>SUMO</t>
  </si>
  <si>
    <t>Sumo Logic, Inc.</t>
  </si>
  <si>
    <t>86646P103</t>
  </si>
  <si>
    <t>TLS</t>
  </si>
  <si>
    <t>Telos Corp.</t>
  </si>
  <si>
    <t>87969B101</t>
  </si>
  <si>
    <t>UPLD</t>
  </si>
  <si>
    <t>Upland Software, Inc.</t>
  </si>
  <si>
    <t>91544A109</t>
  </si>
  <si>
    <t>VECO</t>
  </si>
  <si>
    <t>Veeco Instruments, Inc.</t>
  </si>
  <si>
    <t>VSAT</t>
  </si>
  <si>
    <t>ViaSat, Inc.</t>
  </si>
  <si>
    <t>92552V100</t>
  </si>
  <si>
    <t>VICR</t>
  </si>
  <si>
    <t>Vicor Corp.</t>
  </si>
  <si>
    <t>VRAY</t>
  </si>
  <si>
    <t>ViewRay, Inc.</t>
  </si>
  <si>
    <t>92672L107</t>
  </si>
  <si>
    <t>VPG</t>
  </si>
  <si>
    <t>Vishay Precision Group, Inc.</t>
  </si>
  <si>
    <t>92835K103</t>
  </si>
  <si>
    <t>AGRX</t>
  </si>
  <si>
    <t>Warrants to Purchase the Common Stock of Agile Therapeutics, Inc.</t>
  </si>
  <si>
    <t>00847L188</t>
  </si>
  <si>
    <t>YEXT</t>
  </si>
  <si>
    <t>Yext, Inc.</t>
  </si>
  <si>
    <t>98585N106</t>
  </si>
  <si>
    <t>ZUO</t>
  </si>
  <si>
    <t>Zuora, Inc.</t>
  </si>
  <si>
    <t>98983V106</t>
  </si>
  <si>
    <r>
      <t xml:space="preserve">The foregoing should not be deemed as an offer to buy an interest in any of the Needham Funds (the “Funds”). Shares are sold only through the currently effective prospectus. Complete information on the Needham Funds, including a current prospectus, is available for downloading at </t>
    </r>
    <r>
      <rPr>
        <u/>
        <sz val="8"/>
        <color indexed="8"/>
        <rFont val="Times New Roman"/>
        <family val="1"/>
      </rPr>
      <t xml:space="preserve">www.needhamfunds.com </t>
    </r>
    <r>
      <rPr>
        <sz val="8"/>
        <color indexed="8"/>
        <rFont val="Times New Roman"/>
        <family val="1"/>
      </rPr>
      <t>and should be read prior to making any decision to invest. Investment in the Funds involves investment risk, including the possible loss of principal. Please read the prospectus and consider the investment objectives, risks, and charges and expenses of the Funds carefully before you invest. The prospectus and the summary prospectus contain this and other information about the Funds.</t>
    </r>
  </si>
  <si>
    <t>The Funds’ use of short sales, options and futures strategies and leverage may result in significant capital loss. Although the Fund is classified as “diversified” under the Investment Company Act of 1940, as amended (the “1940 Act”), the Fund may invest its assets in a smaller number of issuers than other, more diversified, funds. The Fund’s net asset value (“NAV”) may be more vulnerable to changes in the market value of a single issuer or group of issuers and may be relatively more susceptible to adverse effects from any single corporate, industry, economic, market, political or regulatory occurrence than if the Fund’s investments consisted of securities issued by a larger number of issuers.</t>
  </si>
  <si>
    <t xml:space="preserve">Needham &amp; Company, LLC, member FINRA/SIPC, is the distributor of The Needham Funds, Inc. 
</t>
  </si>
  <si>
    <t>THESE SECURITIES HAVE NOT BEEN APPROVED OR DISAPPROVED BY THE SECURITIES AND EXCHANGE COMMISSION OR ANY STATE SECURITIES COMMISSION NOR HAS THE SECURITIES AND EXCHANGE COMMISSION OR ANY STATE SECURITIES COMMISSION PASSED UPON THE ACCURACY OR ADEQUACY OF THIS DOCUMENT. ANY REPRESENTATION TO THE CONTRARY IS A CRIMINAL OFFENSE.</t>
  </si>
  <si>
    <t>For details regarding the Needham Funds, please contact Needham Investment Management L.L.C. at 1-800-625-7071.</t>
  </si>
  <si>
    <t>The Global Industry Classification Standard (GICS®) was developed by and/or is the exclusive property of MSCI, Inc. and Standard &amp; Poor's Financial Services LLC (“S&amp;P”).  GICS is a service mark of MSCI and S&amp;P and has been licensed for use by U.S. Bancorp Fund Services,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</si>
</sst>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
    <numFmt numFmtId="165" formatCode="_(* #,##0_);_(* \(#,##0\);_(* &quot;-&quot;??_);_(@_)"/>
  </numFmts>
  <fonts count="6" x14ac:knownFonts="1">
    <font>
      <sz val="11"/>
      <color theme="1"/>
      <name val="Calibri"/>
      <family val="2"/>
      <scheme val="minor"/>
    </font>
    <font>
      <sz val="11"/>
      <color theme="1"/>
      <name val="Calibri"/>
      <family val="2"/>
      <scheme val="minor"/>
    </font>
    <font>
      <b/>
      <sz val="10"/>
      <color indexed="8"/>
      <name val="Arial"/>
      <family val="2"/>
    </font>
    <font>
      <sz val="10"/>
      <color indexed="8"/>
      <name val="Arial"/>
      <family val="2"/>
    </font>
    <font>
      <sz val="8"/>
      <color indexed="8"/>
      <name val="Times New Roman"/>
      <family val="1"/>
    </font>
    <font>
      <u/>
      <sz val="8"/>
      <color indexed="8"/>
      <name val="Times New Roman"/>
      <family val="1"/>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18">
    <xf numFmtId="0" fontId="0" fillId="0" borderId="0" xfId="0"/>
    <xf numFmtId="37" fontId="0" fillId="0" borderId="0" xfId="0" applyNumberFormat="1"/>
    <xf numFmtId="0" fontId="3" fillId="0" borderId="0" xfId="0" applyNumberFormat="1" applyFont="1" applyFill="1" applyBorder="1" applyAlignment="1" applyProtection="1">
      <alignment horizontal="left" wrapText="1"/>
    </xf>
    <xf numFmtId="0" fontId="4"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xf>
    <xf numFmtId="0" fontId="4" fillId="0" borderId="0" xfId="0" applyNumberFormat="1" applyFont="1" applyFill="1" applyBorder="1" applyAlignment="1" applyProtection="1">
      <alignment horizontal="left"/>
    </xf>
    <xf numFmtId="0" fontId="4" fillId="0" borderId="0" xfId="0" applyNumberFormat="1" applyFont="1" applyFill="1" applyBorder="1" applyAlignment="1" applyProtection="1">
      <alignment horizontal="center"/>
    </xf>
    <xf numFmtId="0" fontId="4" fillId="0" borderId="0" xfId="0" applyFont="1" applyAlignment="1">
      <alignment horizontal="center"/>
    </xf>
    <xf numFmtId="164" fontId="4" fillId="0" borderId="0" xfId="0" applyNumberFormat="1" applyFont="1" applyFill="1" applyBorder="1" applyAlignment="1" applyProtection="1">
      <alignment horizontal="right"/>
    </xf>
    <xf numFmtId="165" fontId="4" fillId="0" borderId="0" xfId="1" applyNumberFormat="1" applyFont="1" applyFill="1" applyBorder="1" applyAlignment="1" applyProtection="1">
      <alignment horizontal="left"/>
    </xf>
    <xf numFmtId="0" fontId="4" fillId="0" borderId="0" xfId="0" applyNumberFormat="1" applyFont="1" applyFill="1" applyBorder="1" applyAlignment="1" applyProtection="1">
      <alignment horizontal="right"/>
    </xf>
    <xf numFmtId="165" fontId="4" fillId="0" borderId="0" xfId="1" applyNumberFormat="1" applyFont="1" applyFill="1" applyBorder="1" applyAlignment="1" applyProtection="1">
      <alignment horizontal="right"/>
    </xf>
    <xf numFmtId="0" fontId="4"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xf>
    <xf numFmtId="0" fontId="0" fillId="0" borderId="0" xfId="0" applyAlignment="1"/>
    <xf numFmtId="0" fontId="4" fillId="0" borderId="0" xfId="0" applyNumberFormat="1" applyFont="1" applyFill="1" applyBorder="1" applyAlignment="1" applyProtection="1">
      <alignment horizontal="left" vertical="top"/>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828</xdr:rowOff>
    </xdr:from>
    <xdr:to>
      <xdr:col>2</xdr:col>
      <xdr:colOff>482600</xdr:colOff>
      <xdr:row>2</xdr:row>
      <xdr:rowOff>26228</xdr:rowOff>
    </xdr:to>
    <xdr:pic>
      <xdr:nvPicPr>
        <xdr:cNvPr id="2" name="Picture 1" descr="Needham_Logo">
          <a:extLst>
            <a:ext uri="{FF2B5EF4-FFF2-40B4-BE49-F238E27FC236}">
              <a16:creationId xmlns:a16="http://schemas.microsoft.com/office/drawing/2014/main" id="{0D25521E-22DD-41F2-A38B-4AAE542237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
          <a:ext cx="3568700"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gozigian\AppData\Local\Microsoft\Windows\INetCache\Content.Outlook\5GQ0N8DS\Needham%20Website%20Holdings%2012.31.2022%20-%20Confidenti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ctorMetadata"/>
      <sheetName val="Holdings"/>
      <sheetName val="Agg"/>
      <sheetName val="Growth"/>
      <sheetName val="Small Cap"/>
    </sheetNames>
    <sheetDataSet>
      <sheetData sheetId="0"/>
      <sheetData sheetId="1"/>
      <sheetData sheetId="2"/>
      <sheetData sheetId="3"/>
      <sheetData sheetId="4">
        <row r="1">
          <cell r="B1" t="str">
            <v>Needham Small Cap Growth Fund - 196141</v>
          </cell>
        </row>
        <row r="2">
          <cell r="B2" t="str">
            <v>Total Assets:</v>
          </cell>
          <cell r="D2">
            <v>202790533.71000001</v>
          </cell>
          <cell r="E2" t="str">
            <v>Report Period:</v>
          </cell>
          <cell r="G2" t="str">
            <v>30-Dec-2022</v>
          </cell>
        </row>
        <row r="3">
          <cell r="B3" t="str">
            <v>Total Net Assets:</v>
          </cell>
          <cell r="D3">
            <v>196632680.63</v>
          </cell>
          <cell r="E3" t="str">
            <v>Run Date\Time:</v>
          </cell>
          <cell r="G3" t="str">
            <v>11-Jan-2023 3:31pm</v>
          </cell>
        </row>
        <row r="4">
          <cell r="B4" t="str">
            <v>Total Market Value:</v>
          </cell>
          <cell r="D4">
            <v>201689818.64000002</v>
          </cell>
          <cell r="E4" t="str">
            <v>Page:</v>
          </cell>
          <cell r="G4" t="str">
            <v>1 of 2</v>
          </cell>
        </row>
        <row r="5">
          <cell r="B5" t="str">
            <v>SECURITY IDENTIFIER</v>
          </cell>
          <cell r="D5" t="str">
            <v>CURRENT PRICE</v>
          </cell>
          <cell r="F5" t="str">
            <v>SHARES OUTSTANDING</v>
          </cell>
          <cell r="H5" t="str">
            <v>MARKET CAPITALIZATION</v>
          </cell>
        </row>
        <row r="7">
          <cell r="B7">
            <v>143130102</v>
          </cell>
          <cell r="E7">
            <v>60.89</v>
          </cell>
          <cell r="F7">
            <v>158019398</v>
          </cell>
          <cell r="H7">
            <v>9621801144</v>
          </cell>
        </row>
        <row r="8">
          <cell r="B8" t="str">
            <v>G8060N102</v>
          </cell>
          <cell r="E8">
            <v>40.380000000000003</v>
          </cell>
          <cell r="F8">
            <v>152961552</v>
          </cell>
          <cell r="H8">
            <v>6176587470</v>
          </cell>
        </row>
        <row r="9">
          <cell r="B9" t="str">
            <v>55306N104</v>
          </cell>
          <cell r="E9">
            <v>84.73</v>
          </cell>
          <cell r="F9">
            <v>66506770</v>
          </cell>
          <cell r="H9">
            <v>5635118622</v>
          </cell>
        </row>
        <row r="10">
          <cell r="B10" t="str">
            <v>19247G107</v>
          </cell>
          <cell r="E10">
            <v>35.1</v>
          </cell>
          <cell r="F10">
            <v>138690024</v>
          </cell>
          <cell r="H10">
            <v>4868019842</v>
          </cell>
        </row>
        <row r="11">
          <cell r="B11" t="str">
            <v>16115Q308</v>
          </cell>
          <cell r="E11">
            <v>115.23</v>
          </cell>
          <cell r="F11">
            <v>36634383</v>
          </cell>
          <cell r="H11">
            <v>4221379953</v>
          </cell>
        </row>
        <row r="12">
          <cell r="B12" t="str">
            <v>55024U109</v>
          </cell>
          <cell r="E12">
            <v>52.17</v>
          </cell>
          <cell r="F12">
            <v>68200000</v>
          </cell>
          <cell r="H12">
            <v>3557994000</v>
          </cell>
        </row>
        <row r="13">
          <cell r="B13" t="str">
            <v>02156B103</v>
          </cell>
          <cell r="E13">
            <v>50.67</v>
          </cell>
          <cell r="F13">
            <v>61206350</v>
          </cell>
          <cell r="H13">
            <v>3101325755</v>
          </cell>
        </row>
        <row r="14">
          <cell r="B14" t="str">
            <v>57776J100</v>
          </cell>
          <cell r="E14">
            <v>33.950000000000003</v>
          </cell>
          <cell r="F14">
            <v>78565918</v>
          </cell>
          <cell r="H14">
            <v>2667312916</v>
          </cell>
        </row>
        <row r="15">
          <cell r="B15" t="str">
            <v>92552V100</v>
          </cell>
          <cell r="E15">
            <v>31.650000000000002</v>
          </cell>
          <cell r="F15">
            <v>75586954</v>
          </cell>
          <cell r="H15">
            <v>2392327094</v>
          </cell>
        </row>
        <row r="16">
          <cell r="B16">
            <v>775133101</v>
          </cell>
          <cell r="E16">
            <v>119.34</v>
          </cell>
          <cell r="F16">
            <v>18811874</v>
          </cell>
          <cell r="H16">
            <v>2245009043</v>
          </cell>
        </row>
        <row r="17">
          <cell r="B17">
            <v>925815102</v>
          </cell>
          <cell r="E17">
            <v>53.75</v>
          </cell>
          <cell r="F17">
            <v>32305315</v>
          </cell>
          <cell r="H17">
            <v>1736410681</v>
          </cell>
        </row>
        <row r="18">
          <cell r="B18">
            <v>346375108</v>
          </cell>
          <cell r="E18">
            <v>22.23</v>
          </cell>
          <cell r="F18">
            <v>77025103</v>
          </cell>
          <cell r="H18">
            <v>1712268040</v>
          </cell>
        </row>
        <row r="19">
          <cell r="B19" t="str">
            <v>45667G103</v>
          </cell>
          <cell r="E19">
            <v>6.74</v>
          </cell>
          <cell r="F19">
            <v>219743831</v>
          </cell>
          <cell r="H19">
            <v>1481073421</v>
          </cell>
        </row>
        <row r="20">
          <cell r="B20" t="str">
            <v>00486H105</v>
          </cell>
          <cell r="E20">
            <v>18.79</v>
          </cell>
          <cell r="F20">
            <v>77655939</v>
          </cell>
          <cell r="H20">
            <v>1459155094</v>
          </cell>
        </row>
        <row r="21">
          <cell r="B21">
            <v>719405102</v>
          </cell>
          <cell r="E21">
            <v>16.830000000000002</v>
          </cell>
          <cell r="F21">
            <v>61738313</v>
          </cell>
          <cell r="H21">
            <v>1039055808</v>
          </cell>
        </row>
        <row r="22">
          <cell r="B22" t="str">
            <v>86646P103</v>
          </cell>
          <cell r="E22">
            <v>8.1</v>
          </cell>
          <cell r="F22">
            <v>120012539</v>
          </cell>
          <cell r="H22">
            <v>972101566</v>
          </cell>
        </row>
        <row r="23">
          <cell r="B23">
            <v>922417100</v>
          </cell>
          <cell r="E23">
            <v>18.580000000000002</v>
          </cell>
          <cell r="F23">
            <v>51425150</v>
          </cell>
          <cell r="H23">
            <v>955479287</v>
          </cell>
        </row>
        <row r="24">
          <cell r="B24" t="str">
            <v>92672L107</v>
          </cell>
          <cell r="E24">
            <v>4.4800000000000004</v>
          </cell>
          <cell r="F24">
            <v>181415780</v>
          </cell>
          <cell r="H24">
            <v>812742694</v>
          </cell>
        </row>
        <row r="25">
          <cell r="B25" t="str">
            <v>98983V106</v>
          </cell>
          <cell r="E25">
            <v>6.36</v>
          </cell>
          <cell r="F25">
            <v>125500000</v>
          </cell>
          <cell r="H25">
            <v>798180000</v>
          </cell>
        </row>
        <row r="26">
          <cell r="B26" t="str">
            <v>98585N106</v>
          </cell>
          <cell r="E26">
            <v>6.53</v>
          </cell>
          <cell r="F26">
            <v>122098247</v>
          </cell>
          <cell r="H26">
            <v>797301553</v>
          </cell>
        </row>
        <row r="27">
          <cell r="B27" t="str">
            <v>04523Y105</v>
          </cell>
          <cell r="E27">
            <v>11.790000000000001</v>
          </cell>
          <cell r="F27">
            <v>66172638</v>
          </cell>
          <cell r="H27">
            <v>780175402</v>
          </cell>
        </row>
        <row r="28">
          <cell r="B28" t="str">
            <v>08975P108</v>
          </cell>
          <cell r="E28">
            <v>8.74</v>
          </cell>
          <cell r="F28">
            <v>73680936</v>
          </cell>
          <cell r="H28">
            <v>643971381</v>
          </cell>
        </row>
        <row r="29">
          <cell r="B29" t="str">
            <v>G17766109</v>
          </cell>
          <cell r="E29">
            <v>21.67</v>
          </cell>
          <cell r="F29">
            <v>27035371</v>
          </cell>
          <cell r="H29">
            <v>585856490</v>
          </cell>
        </row>
        <row r="30">
          <cell r="B30" t="str">
            <v>92835K103</v>
          </cell>
          <cell r="E30">
            <v>38.65</v>
          </cell>
          <cell r="F30">
            <v>12550775</v>
          </cell>
          <cell r="H30">
            <v>485087454</v>
          </cell>
        </row>
        <row r="31">
          <cell r="B31">
            <v>282914100</v>
          </cell>
          <cell r="E31">
            <v>4.32</v>
          </cell>
          <cell r="F31">
            <v>111688301</v>
          </cell>
          <cell r="H31">
            <v>482493460</v>
          </cell>
        </row>
        <row r="32">
          <cell r="B32" t="str">
            <v>65487K100</v>
          </cell>
          <cell r="E32">
            <v>10.14</v>
          </cell>
          <cell r="F32">
            <v>45307101</v>
          </cell>
          <cell r="H32">
            <v>459414004</v>
          </cell>
        </row>
        <row r="33">
          <cell r="B33" t="str">
            <v>87969B101</v>
          </cell>
          <cell r="E33">
            <v>5.09</v>
          </cell>
          <cell r="F33">
            <v>67210624</v>
          </cell>
          <cell r="H33">
            <v>342102076</v>
          </cell>
        </row>
        <row r="34">
          <cell r="B34" t="str">
            <v>53261M104</v>
          </cell>
          <cell r="E34">
            <v>1.1300000000000001</v>
          </cell>
          <cell r="F34">
            <v>221584775</v>
          </cell>
          <cell r="H34">
            <v>250390796</v>
          </cell>
        </row>
        <row r="35">
          <cell r="B35" t="str">
            <v>91544A109</v>
          </cell>
          <cell r="E35">
            <v>7.1300000000000008</v>
          </cell>
          <cell r="F35">
            <v>31778044</v>
          </cell>
          <cell r="H35">
            <v>226577454</v>
          </cell>
        </row>
        <row r="36">
          <cell r="B36">
            <v>482738101</v>
          </cell>
          <cell r="E36">
            <v>10.220000000000001</v>
          </cell>
          <cell r="F36">
            <v>19181956</v>
          </cell>
          <cell r="H36">
            <v>196039590</v>
          </cell>
        </row>
        <row r="37">
          <cell r="B37" t="str">
            <v>00246W103</v>
          </cell>
          <cell r="E37">
            <v>4.38</v>
          </cell>
          <cell r="F37">
            <v>43553384</v>
          </cell>
          <cell r="H37">
            <v>190763822</v>
          </cell>
        </row>
        <row r="38">
          <cell r="B38">
            <v>461148108</v>
          </cell>
          <cell r="E38">
            <v>6.4700000000000006</v>
          </cell>
          <cell r="F38">
            <v>25440656</v>
          </cell>
          <cell r="H38">
            <v>164601044</v>
          </cell>
        </row>
        <row r="39">
          <cell r="B39" t="str">
            <v>00973N102</v>
          </cell>
          <cell r="E39">
            <v>2.8200000000000003</v>
          </cell>
          <cell r="F39">
            <v>57469507</v>
          </cell>
          <cell r="H39">
            <v>162064010</v>
          </cell>
        </row>
        <row r="40">
          <cell r="B40" t="str">
            <v>34385P108</v>
          </cell>
          <cell r="E40">
            <v>1.1700000000000002</v>
          </cell>
          <cell r="F40">
            <v>79296443</v>
          </cell>
          <cell r="H40">
            <v>92776838</v>
          </cell>
        </row>
        <row r="41">
          <cell r="B41">
            <v>358010106</v>
          </cell>
          <cell r="E41">
            <v>7.0500000000000007</v>
          </cell>
          <cell r="F41">
            <v>9343717</v>
          </cell>
          <cell r="H41">
            <v>65873205</v>
          </cell>
        </row>
        <row r="42">
          <cell r="B42" t="str">
            <v>82621J105</v>
          </cell>
          <cell r="E42">
            <v>0.2029</v>
          </cell>
          <cell r="F42">
            <v>100995909</v>
          </cell>
          <cell r="H42">
            <v>20492070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8BC20-D7CC-4860-A2BA-F30A6A53E867}">
  <dimension ref="A1:H58"/>
  <sheetViews>
    <sheetView tabSelected="1" topLeftCell="A31" workbookViewId="0">
      <selection activeCell="A48" sqref="A48:F58"/>
    </sheetView>
  </sheetViews>
  <sheetFormatPr defaultRowHeight="14.5" x14ac:dyDescent="0.35"/>
  <cols>
    <col min="1" max="1" width="5.08984375" bestFit="1" customWidth="1"/>
    <col min="2" max="2" width="39.08984375" bestFit="1" customWidth="1"/>
    <col min="3" max="3" width="7.1796875" bestFit="1" customWidth="1"/>
    <col min="4" max="4" width="8.26953125" bestFit="1" customWidth="1"/>
    <col min="5" max="5" width="14" bestFit="1" customWidth="1"/>
    <col min="6" max="6" width="28.453125" bestFit="1" customWidth="1"/>
    <col min="7" max="7" width="12.453125" bestFit="1" customWidth="1"/>
  </cols>
  <sheetData>
    <row r="1" spans="1:8" x14ac:dyDescent="0.35">
      <c r="C1" s="1"/>
      <c r="D1" s="1"/>
    </row>
    <row r="2" spans="1:8" x14ac:dyDescent="0.35">
      <c r="C2" s="1"/>
      <c r="D2" s="1"/>
    </row>
    <row r="3" spans="1:8" x14ac:dyDescent="0.35">
      <c r="C3" s="1"/>
      <c r="D3" s="1"/>
    </row>
    <row r="4" spans="1:8" x14ac:dyDescent="0.35">
      <c r="C4" s="1"/>
      <c r="D4" s="1"/>
    </row>
    <row r="5" spans="1:8" x14ac:dyDescent="0.35">
      <c r="A5" s="4" t="s">
        <v>0</v>
      </c>
      <c r="B5" s="4"/>
      <c r="C5" s="4"/>
      <c r="D5" s="4"/>
      <c r="E5" s="5" t="s">
        <v>1</v>
      </c>
      <c r="F5" s="5" t="s">
        <v>1</v>
      </c>
      <c r="G5" s="5"/>
      <c r="H5" s="2" t="s">
        <v>1</v>
      </c>
    </row>
    <row r="6" spans="1:8" x14ac:dyDescent="0.35">
      <c r="A6" s="6" t="s">
        <v>1</v>
      </c>
      <c r="B6" s="5" t="s">
        <v>1</v>
      </c>
      <c r="C6" s="5" t="s">
        <v>1</v>
      </c>
      <c r="D6" s="5" t="s">
        <v>1</v>
      </c>
      <c r="E6" s="5" t="s">
        <v>1</v>
      </c>
      <c r="F6" s="5" t="s">
        <v>1</v>
      </c>
      <c r="G6" s="5"/>
      <c r="H6" s="2" t="s">
        <v>1</v>
      </c>
    </row>
    <row r="7" spans="1:8" x14ac:dyDescent="0.35">
      <c r="A7" s="4" t="s">
        <v>9</v>
      </c>
      <c r="B7" s="4"/>
      <c r="C7" s="4"/>
      <c r="D7" s="4"/>
      <c r="E7" s="5" t="s">
        <v>1</v>
      </c>
      <c r="F7" s="5" t="s">
        <v>1</v>
      </c>
      <c r="G7" s="5"/>
      <c r="H7" s="2" t="s">
        <v>1</v>
      </c>
    </row>
    <row r="8" spans="1:8" x14ac:dyDescent="0.35">
      <c r="A8" s="7" t="s">
        <v>2</v>
      </c>
      <c r="B8" s="7" t="s">
        <v>3</v>
      </c>
      <c r="C8" s="8" t="s">
        <v>4</v>
      </c>
      <c r="D8" s="8" t="s">
        <v>5</v>
      </c>
      <c r="E8" s="8" t="s">
        <v>6</v>
      </c>
      <c r="F8" s="8" t="s">
        <v>7</v>
      </c>
      <c r="G8" s="9" t="s">
        <v>8</v>
      </c>
      <c r="H8" s="3" t="s">
        <v>1</v>
      </c>
    </row>
    <row r="9" spans="1:8" x14ac:dyDescent="0.35">
      <c r="A9" s="7" t="s">
        <v>10</v>
      </c>
      <c r="B9" s="7" t="s">
        <v>11</v>
      </c>
      <c r="C9" s="10">
        <v>1600000</v>
      </c>
      <c r="D9" s="10">
        <v>6912000</v>
      </c>
      <c r="E9" s="7" t="s">
        <v>12</v>
      </c>
      <c r="F9" s="7" t="s">
        <v>13</v>
      </c>
      <c r="G9" s="11">
        <f>+VLOOKUP(H9,'[1]Small Cap'!B$1:H$65536,7,FALSE)</f>
        <v>482493460</v>
      </c>
      <c r="H9" s="12">
        <v>282914100</v>
      </c>
    </row>
    <row r="10" spans="1:8" x14ac:dyDescent="0.35">
      <c r="A10" s="7" t="s">
        <v>14</v>
      </c>
      <c r="B10" s="7" t="s">
        <v>15</v>
      </c>
      <c r="C10" s="10">
        <v>300000</v>
      </c>
      <c r="D10" s="10">
        <v>5637000</v>
      </c>
      <c r="E10" s="7" t="s">
        <v>12</v>
      </c>
      <c r="F10" s="7" t="s">
        <v>16</v>
      </c>
      <c r="G10" s="11">
        <f>+VLOOKUP(H10,'[1]Small Cap'!B$1:H$65536,7,FALSE)</f>
        <v>1459155094</v>
      </c>
      <c r="H10" s="12" t="s">
        <v>17</v>
      </c>
    </row>
    <row r="11" spans="1:8" x14ac:dyDescent="0.35">
      <c r="A11" s="7" t="s">
        <v>18</v>
      </c>
      <c r="B11" s="7" t="s">
        <v>19</v>
      </c>
      <c r="C11" s="10">
        <v>1092500</v>
      </c>
      <c r="D11" s="10">
        <v>3080850</v>
      </c>
      <c r="E11" s="7" t="s">
        <v>12</v>
      </c>
      <c r="F11" s="7" t="s">
        <v>20</v>
      </c>
      <c r="G11" s="11">
        <f>+VLOOKUP(H11,'[1]Small Cap'!B$1:H$65536,7,FALSE)</f>
        <v>162064010</v>
      </c>
      <c r="H11" s="12" t="s">
        <v>21</v>
      </c>
    </row>
    <row r="12" spans="1:8" x14ac:dyDescent="0.35">
      <c r="A12" s="7" t="s">
        <v>22</v>
      </c>
      <c r="B12" s="7" t="s">
        <v>23</v>
      </c>
      <c r="C12" s="10">
        <v>30000</v>
      </c>
      <c r="D12" s="10">
        <v>1520100</v>
      </c>
      <c r="E12" s="7" t="s">
        <v>12</v>
      </c>
      <c r="F12" s="7" t="s">
        <v>13</v>
      </c>
      <c r="G12" s="11">
        <f>+VLOOKUP(H12,'[1]Small Cap'!B$1:H$65536,7,FALSE)</f>
        <v>3101325755</v>
      </c>
      <c r="H12" s="12" t="s">
        <v>24</v>
      </c>
    </row>
    <row r="13" spans="1:8" x14ac:dyDescent="0.35">
      <c r="A13" s="7" t="s">
        <v>25</v>
      </c>
      <c r="B13" s="7" t="s">
        <v>26</v>
      </c>
      <c r="C13" s="10">
        <v>644734</v>
      </c>
      <c r="D13" s="10">
        <v>7601414</v>
      </c>
      <c r="E13" s="7" t="s">
        <v>27</v>
      </c>
      <c r="F13" s="7" t="s">
        <v>28</v>
      </c>
      <c r="G13" s="11">
        <f>+VLOOKUP(H13,'[1]Small Cap'!B$1:H$65536,7,FALSE)</f>
        <v>780175402</v>
      </c>
      <c r="H13" s="12" t="s">
        <v>29</v>
      </c>
    </row>
    <row r="14" spans="1:8" x14ac:dyDescent="0.35">
      <c r="A14" s="7" t="s">
        <v>30</v>
      </c>
      <c r="B14" s="7" t="s">
        <v>31</v>
      </c>
      <c r="C14" s="10">
        <v>1000000</v>
      </c>
      <c r="D14" s="10">
        <v>4380000</v>
      </c>
      <c r="E14" s="7" t="s">
        <v>12</v>
      </c>
      <c r="F14" s="7" t="s">
        <v>32</v>
      </c>
      <c r="G14" s="11">
        <f>+VLOOKUP(H14,'[1]Small Cap'!B$1:H$65536,7,FALSE)</f>
        <v>190763822</v>
      </c>
      <c r="H14" s="12" t="s">
        <v>33</v>
      </c>
    </row>
    <row r="15" spans="1:8" x14ac:dyDescent="0.35">
      <c r="A15" s="7" t="s">
        <v>34</v>
      </c>
      <c r="B15" s="7" t="s">
        <v>35</v>
      </c>
      <c r="C15" s="10">
        <v>380000</v>
      </c>
      <c r="D15" s="10">
        <v>3321200</v>
      </c>
      <c r="E15" s="7" t="s">
        <v>12</v>
      </c>
      <c r="F15" s="7" t="s">
        <v>36</v>
      </c>
      <c r="G15" s="11">
        <f>+VLOOKUP(H15,'[1]Small Cap'!B$1:H$65536,7,FALSE)</f>
        <v>643971381</v>
      </c>
      <c r="H15" s="12" t="s">
        <v>37</v>
      </c>
    </row>
    <row r="16" spans="1:8" x14ac:dyDescent="0.35">
      <c r="A16" s="7" t="s">
        <v>38</v>
      </c>
      <c r="B16" s="7" t="s">
        <v>39</v>
      </c>
      <c r="C16" s="10">
        <v>350000</v>
      </c>
      <c r="D16" s="10">
        <v>7584500</v>
      </c>
      <c r="E16" s="7" t="s">
        <v>12</v>
      </c>
      <c r="F16" s="7" t="s">
        <v>16</v>
      </c>
      <c r="G16" s="11">
        <f>+VLOOKUP(H16,'[1]Small Cap'!B$1:H$65536,7,FALSE)</f>
        <v>585856490</v>
      </c>
      <c r="H16" s="12" t="s">
        <v>40</v>
      </c>
    </row>
    <row r="17" spans="1:8" x14ac:dyDescent="0.35">
      <c r="A17" s="7" t="s">
        <v>41</v>
      </c>
      <c r="B17" s="7" t="s">
        <v>42</v>
      </c>
      <c r="C17" s="10">
        <v>10000</v>
      </c>
      <c r="D17" s="10">
        <v>608900</v>
      </c>
      <c r="E17" s="7" t="s">
        <v>43</v>
      </c>
      <c r="F17" s="7" t="s">
        <v>44</v>
      </c>
      <c r="G17" s="11">
        <f>+VLOOKUP(H17,'[1]Small Cap'!B$1:H$65536,7,FALSE)</f>
        <v>9621801144</v>
      </c>
      <c r="H17" s="12">
        <v>143130102</v>
      </c>
    </row>
    <row r="18" spans="1:8" x14ac:dyDescent="0.35">
      <c r="A18" s="7" t="s">
        <v>45</v>
      </c>
      <c r="B18" s="7" t="s">
        <v>46</v>
      </c>
      <c r="C18" s="10">
        <v>27500</v>
      </c>
      <c r="D18" s="10">
        <v>3168825</v>
      </c>
      <c r="E18" s="7" t="s">
        <v>47</v>
      </c>
      <c r="F18" s="7" t="s">
        <v>48</v>
      </c>
      <c r="G18" s="11">
        <f>+VLOOKUP(H18,'[1]Small Cap'!B$1:H$65536,7,FALSE)</f>
        <v>4221379953</v>
      </c>
      <c r="H18" s="12" t="s">
        <v>49</v>
      </c>
    </row>
    <row r="19" spans="1:8" x14ac:dyDescent="0.35">
      <c r="A19" s="7" t="s">
        <v>50</v>
      </c>
      <c r="B19" s="7" t="s">
        <v>51</v>
      </c>
      <c r="C19" s="10">
        <v>100000</v>
      </c>
      <c r="D19" s="10">
        <v>3510000</v>
      </c>
      <c r="E19" s="7" t="s">
        <v>12</v>
      </c>
      <c r="F19" s="7" t="s">
        <v>20</v>
      </c>
      <c r="G19" s="11">
        <f>+VLOOKUP(H19,'[1]Small Cap'!B$1:H$65536,7,FALSE)</f>
        <v>4868019842</v>
      </c>
      <c r="H19" s="12" t="s">
        <v>52</v>
      </c>
    </row>
    <row r="20" spans="1:8" x14ac:dyDescent="0.35">
      <c r="A20" s="7" t="s">
        <v>53</v>
      </c>
      <c r="B20" s="7" t="s">
        <v>54</v>
      </c>
      <c r="C20" s="10">
        <v>35794583</v>
      </c>
      <c r="D20" s="10">
        <v>35794583</v>
      </c>
      <c r="E20" s="7" t="s">
        <v>55</v>
      </c>
      <c r="F20" s="7" t="s">
        <v>56</v>
      </c>
      <c r="G20" s="13" t="e">
        <f>+VLOOKUP(H20,'[1]Small Cap'!B$1:H$65536,7,FALSE)</f>
        <v>#N/A</v>
      </c>
      <c r="H20" s="12">
        <v>261941108</v>
      </c>
    </row>
    <row r="21" spans="1:8" x14ac:dyDescent="0.35">
      <c r="A21" s="7" t="s">
        <v>57</v>
      </c>
      <c r="B21" s="7" t="s">
        <v>58</v>
      </c>
      <c r="C21" s="10">
        <v>700000</v>
      </c>
      <c r="D21" s="10">
        <v>791000</v>
      </c>
      <c r="E21" s="7" t="s">
        <v>12</v>
      </c>
      <c r="F21" s="7" t="s">
        <v>36</v>
      </c>
      <c r="G21" s="11">
        <f>+VLOOKUP(H21,'[1]Small Cap'!B$1:H$65536,7,FALSE)</f>
        <v>250390796</v>
      </c>
      <c r="H21" s="12" t="s">
        <v>59</v>
      </c>
    </row>
    <row r="22" spans="1:8" x14ac:dyDescent="0.35">
      <c r="A22" s="7" t="s">
        <v>60</v>
      </c>
      <c r="B22" s="7" t="s">
        <v>61</v>
      </c>
      <c r="C22" s="10">
        <v>180000</v>
      </c>
      <c r="D22" s="10">
        <v>4001400</v>
      </c>
      <c r="E22" s="7" t="s">
        <v>12</v>
      </c>
      <c r="F22" s="7" t="s">
        <v>32</v>
      </c>
      <c r="G22" s="11">
        <f>+VLOOKUP(H22,'[1]Small Cap'!B$1:H$65536,7,FALSE)</f>
        <v>1712268040</v>
      </c>
      <c r="H22" s="12">
        <v>346375108</v>
      </c>
    </row>
    <row r="23" spans="1:8" x14ac:dyDescent="0.35">
      <c r="A23" s="7" t="s">
        <v>62</v>
      </c>
      <c r="B23" s="7" t="s">
        <v>63</v>
      </c>
      <c r="C23" s="10">
        <v>570000</v>
      </c>
      <c r="D23" s="10">
        <v>4018500</v>
      </c>
      <c r="E23" s="7" t="s">
        <v>12</v>
      </c>
      <c r="F23" s="7" t="s">
        <v>20</v>
      </c>
      <c r="G23" s="11">
        <f>+VLOOKUP(H23,'[1]Small Cap'!B$1:H$65536,7,FALSE)</f>
        <v>65873205</v>
      </c>
      <c r="H23" s="12">
        <v>358010106</v>
      </c>
    </row>
    <row r="24" spans="1:8" x14ac:dyDescent="0.35">
      <c r="A24" s="7" t="s">
        <v>64</v>
      </c>
      <c r="B24" s="7" t="s">
        <v>65</v>
      </c>
      <c r="C24" s="10">
        <v>1100000</v>
      </c>
      <c r="D24" s="10">
        <v>7414000</v>
      </c>
      <c r="E24" s="7" t="s">
        <v>12</v>
      </c>
      <c r="F24" s="7" t="s">
        <v>16</v>
      </c>
      <c r="G24" s="11">
        <f>+VLOOKUP(H24,'[1]Small Cap'!B$1:H$65536,7,FALSE)</f>
        <v>1481073421</v>
      </c>
      <c r="H24" s="12" t="s">
        <v>66</v>
      </c>
    </row>
    <row r="25" spans="1:8" x14ac:dyDescent="0.35">
      <c r="A25" s="7" t="s">
        <v>67</v>
      </c>
      <c r="B25" s="7" t="s">
        <v>68</v>
      </c>
      <c r="C25" s="10">
        <v>1608550</v>
      </c>
      <c r="D25" s="10">
        <v>10407319</v>
      </c>
      <c r="E25" s="7" t="s">
        <v>12</v>
      </c>
      <c r="F25" s="7" t="s">
        <v>69</v>
      </c>
      <c r="G25" s="11">
        <f>+VLOOKUP(H25,'[1]Small Cap'!B$1:H$65536,7,FALSE)</f>
        <v>164601044</v>
      </c>
      <c r="H25" s="12">
        <v>461148108</v>
      </c>
    </row>
    <row r="26" spans="1:8" x14ac:dyDescent="0.35">
      <c r="A26" s="7" t="s">
        <v>70</v>
      </c>
      <c r="B26" s="7" t="s">
        <v>71</v>
      </c>
      <c r="C26" s="10">
        <v>492500</v>
      </c>
      <c r="D26" s="10">
        <v>5033350</v>
      </c>
      <c r="E26" s="7" t="s">
        <v>12</v>
      </c>
      <c r="F26" s="7" t="s">
        <v>16</v>
      </c>
      <c r="G26" s="11">
        <f>+VLOOKUP(H26,'[1]Small Cap'!B$1:H$65536,7,FALSE)</f>
        <v>196039590</v>
      </c>
      <c r="H26" s="12">
        <v>482738101</v>
      </c>
    </row>
    <row r="27" spans="1:8" x14ac:dyDescent="0.35">
      <c r="A27" s="7" t="s">
        <v>72</v>
      </c>
      <c r="B27" s="7" t="s">
        <v>73</v>
      </c>
      <c r="C27" s="10">
        <v>100000</v>
      </c>
      <c r="D27" s="10">
        <v>5217000</v>
      </c>
      <c r="E27" s="7" t="s">
        <v>12</v>
      </c>
      <c r="F27" s="7" t="s">
        <v>16</v>
      </c>
      <c r="G27" s="11">
        <f>+VLOOKUP(H27,'[1]Small Cap'!B$1:H$65536,7,FALSE)</f>
        <v>3557994000</v>
      </c>
      <c r="H27" s="12" t="s">
        <v>74</v>
      </c>
    </row>
    <row r="28" spans="1:8" x14ac:dyDescent="0.35">
      <c r="A28" s="7" t="s">
        <v>75</v>
      </c>
      <c r="B28" s="7" t="s">
        <v>76</v>
      </c>
      <c r="C28" s="10">
        <v>25000</v>
      </c>
      <c r="D28" s="10">
        <v>848750</v>
      </c>
      <c r="E28" s="7" t="s">
        <v>12</v>
      </c>
      <c r="F28" s="7" t="s">
        <v>32</v>
      </c>
      <c r="G28" s="11">
        <f>+VLOOKUP(H28,'[1]Small Cap'!B$1:H$65536,7,FALSE)</f>
        <v>2667312916</v>
      </c>
      <c r="H28" s="12" t="s">
        <v>77</v>
      </c>
    </row>
    <row r="29" spans="1:8" x14ac:dyDescent="0.35">
      <c r="A29" s="7" t="s">
        <v>78</v>
      </c>
      <c r="B29" s="7" t="s">
        <v>79</v>
      </c>
      <c r="C29" s="10">
        <v>44500</v>
      </c>
      <c r="D29" s="10">
        <v>3770485</v>
      </c>
      <c r="E29" s="7" t="s">
        <v>12</v>
      </c>
      <c r="F29" s="7" t="s">
        <v>32</v>
      </c>
      <c r="G29" s="11">
        <f>+VLOOKUP(H29,'[1]Small Cap'!B$1:H$65536,7,FALSE)</f>
        <v>5635118622</v>
      </c>
      <c r="H29" s="12" t="s">
        <v>80</v>
      </c>
    </row>
    <row r="30" spans="1:8" x14ac:dyDescent="0.35">
      <c r="A30" s="7" t="s">
        <v>81</v>
      </c>
      <c r="B30" s="7" t="s">
        <v>82</v>
      </c>
      <c r="C30" s="10">
        <v>1000000</v>
      </c>
      <c r="D30" s="10">
        <v>10140000</v>
      </c>
      <c r="E30" s="7" t="s">
        <v>12</v>
      </c>
      <c r="F30" s="7" t="s">
        <v>20</v>
      </c>
      <c r="G30" s="11">
        <f>+VLOOKUP(H30,'[1]Small Cap'!B$1:H$65536,7,FALSE)</f>
        <v>459414004</v>
      </c>
      <c r="H30" s="12" t="s">
        <v>83</v>
      </c>
    </row>
    <row r="31" spans="1:8" x14ac:dyDescent="0.35">
      <c r="A31" s="7" t="s">
        <v>84</v>
      </c>
      <c r="B31" s="7" t="s">
        <v>85</v>
      </c>
      <c r="C31" s="10">
        <v>550000</v>
      </c>
      <c r="D31" s="10">
        <v>9256500</v>
      </c>
      <c r="E31" s="7" t="s">
        <v>12</v>
      </c>
      <c r="F31" s="7" t="s">
        <v>32</v>
      </c>
      <c r="G31" s="11">
        <f>+VLOOKUP(H31,'[1]Small Cap'!B$1:H$65536,7,FALSE)</f>
        <v>1039055808</v>
      </c>
      <c r="H31" s="12">
        <v>719405102</v>
      </c>
    </row>
    <row r="32" spans="1:8" x14ac:dyDescent="0.35">
      <c r="A32" s="7" t="s">
        <v>86</v>
      </c>
      <c r="B32" s="7" t="s">
        <v>87</v>
      </c>
      <c r="C32" s="10">
        <v>15000</v>
      </c>
      <c r="D32" s="10">
        <v>1790100</v>
      </c>
      <c r="E32" s="7" t="s">
        <v>12</v>
      </c>
      <c r="F32" s="7" t="s">
        <v>20</v>
      </c>
      <c r="G32" s="11">
        <f>+VLOOKUP(H32,'[1]Small Cap'!B$1:H$65536,7,FALSE)</f>
        <v>2245009043</v>
      </c>
      <c r="H32" s="12">
        <v>775133101</v>
      </c>
    </row>
    <row r="33" spans="1:8" x14ac:dyDescent="0.35">
      <c r="A33" s="7" t="s">
        <v>88</v>
      </c>
      <c r="B33" s="7" t="s">
        <v>89</v>
      </c>
      <c r="C33" s="10">
        <v>75000</v>
      </c>
      <c r="D33" s="10">
        <v>3028500</v>
      </c>
      <c r="E33" s="7" t="s">
        <v>47</v>
      </c>
      <c r="F33" s="7" t="s">
        <v>90</v>
      </c>
      <c r="G33" s="11">
        <f>+VLOOKUP(H33,'[1]Small Cap'!B$1:H$65536,7,FALSE)</f>
        <v>6176587470</v>
      </c>
      <c r="H33" s="12" t="s">
        <v>91</v>
      </c>
    </row>
    <row r="34" spans="1:8" x14ac:dyDescent="0.35">
      <c r="A34" s="7" t="s">
        <v>92</v>
      </c>
      <c r="B34" s="7" t="s">
        <v>93</v>
      </c>
      <c r="C34" s="10">
        <v>700000</v>
      </c>
      <c r="D34" s="10">
        <v>142030</v>
      </c>
      <c r="E34" s="7" t="s">
        <v>94</v>
      </c>
      <c r="F34" s="7" t="s">
        <v>95</v>
      </c>
      <c r="G34" s="11">
        <f>+VLOOKUP(H34,'[1]Small Cap'!B$1:H$65536,7,FALSE)</f>
        <v>20492070</v>
      </c>
      <c r="H34" s="12" t="s">
        <v>96</v>
      </c>
    </row>
    <row r="35" spans="1:8" x14ac:dyDescent="0.35">
      <c r="A35" s="7" t="s">
        <v>97</v>
      </c>
      <c r="B35" s="7" t="s">
        <v>98</v>
      </c>
      <c r="C35" s="10">
        <v>3647157</v>
      </c>
      <c r="D35" s="10">
        <v>4267174</v>
      </c>
      <c r="E35" s="7" t="s">
        <v>94</v>
      </c>
      <c r="F35" s="7" t="s">
        <v>99</v>
      </c>
      <c r="G35" s="11">
        <f>+VLOOKUP(H35,'[1]Small Cap'!B$1:H$65536,7,FALSE)</f>
        <v>92776838</v>
      </c>
      <c r="H35" s="12" t="s">
        <v>100</v>
      </c>
    </row>
    <row r="36" spans="1:8" x14ac:dyDescent="0.35">
      <c r="A36" s="7" t="s">
        <v>101</v>
      </c>
      <c r="B36" s="7" t="s">
        <v>102</v>
      </c>
      <c r="C36" s="10">
        <v>1000000</v>
      </c>
      <c r="D36" s="10">
        <v>8100000</v>
      </c>
      <c r="E36" s="7" t="s">
        <v>12</v>
      </c>
      <c r="F36" s="7" t="s">
        <v>13</v>
      </c>
      <c r="G36" s="11">
        <f>+VLOOKUP(H36,'[1]Small Cap'!B$1:H$65536,7,FALSE)</f>
        <v>972101566</v>
      </c>
      <c r="H36" s="12" t="s">
        <v>103</v>
      </c>
    </row>
    <row r="37" spans="1:8" x14ac:dyDescent="0.35">
      <c r="A37" s="7" t="s">
        <v>104</v>
      </c>
      <c r="B37" s="7" t="s">
        <v>105</v>
      </c>
      <c r="C37" s="10">
        <v>1200000</v>
      </c>
      <c r="D37" s="10">
        <v>6108000</v>
      </c>
      <c r="E37" s="7" t="s">
        <v>12</v>
      </c>
      <c r="F37" s="7" t="s">
        <v>13</v>
      </c>
      <c r="G37" s="11">
        <f>+VLOOKUP(H37,'[1]Small Cap'!B$1:H$65536,7,FALSE)</f>
        <v>342102076</v>
      </c>
      <c r="H37" s="12" t="s">
        <v>106</v>
      </c>
    </row>
    <row r="38" spans="1:8" x14ac:dyDescent="0.35">
      <c r="A38" s="7" t="s">
        <v>107</v>
      </c>
      <c r="B38" s="7" t="s">
        <v>108</v>
      </c>
      <c r="C38" s="10">
        <v>542500</v>
      </c>
      <c r="D38" s="10">
        <v>3868025</v>
      </c>
      <c r="E38" s="7" t="s">
        <v>12</v>
      </c>
      <c r="F38" s="7" t="s">
        <v>13</v>
      </c>
      <c r="G38" s="11">
        <f>+VLOOKUP(H38,'[1]Small Cap'!B$1:H$65536,7,FALSE)</f>
        <v>226577454</v>
      </c>
      <c r="H38" s="12" t="s">
        <v>109</v>
      </c>
    </row>
    <row r="39" spans="1:8" x14ac:dyDescent="0.35">
      <c r="A39" s="7" t="s">
        <v>110</v>
      </c>
      <c r="B39" s="7" t="s">
        <v>111</v>
      </c>
      <c r="C39" s="10">
        <v>120000</v>
      </c>
      <c r="D39" s="10">
        <v>2229600</v>
      </c>
      <c r="E39" s="7" t="s">
        <v>12</v>
      </c>
      <c r="F39" s="7" t="s">
        <v>32</v>
      </c>
      <c r="G39" s="11">
        <f>+VLOOKUP(H39,'[1]Small Cap'!B$1:H$65536,7,FALSE)</f>
        <v>955479287</v>
      </c>
      <c r="H39" s="12">
        <v>922417100</v>
      </c>
    </row>
    <row r="40" spans="1:8" x14ac:dyDescent="0.35">
      <c r="A40" s="7" t="s">
        <v>112</v>
      </c>
      <c r="B40" s="7" t="s">
        <v>113</v>
      </c>
      <c r="C40" s="10">
        <v>70000</v>
      </c>
      <c r="D40" s="10">
        <v>2215500</v>
      </c>
      <c r="E40" s="7" t="s">
        <v>12</v>
      </c>
      <c r="F40" s="7" t="s">
        <v>16</v>
      </c>
      <c r="G40" s="11">
        <f>+VLOOKUP(H40,'[1]Small Cap'!B$1:H$65536,7,FALSE)</f>
        <v>2392327094</v>
      </c>
      <c r="H40" s="12" t="s">
        <v>114</v>
      </c>
    </row>
    <row r="41" spans="1:8" x14ac:dyDescent="0.35">
      <c r="A41" s="7" t="s">
        <v>115</v>
      </c>
      <c r="B41" s="7" t="s">
        <v>116</v>
      </c>
      <c r="C41" s="10">
        <v>75000</v>
      </c>
      <c r="D41" s="10">
        <v>4031250</v>
      </c>
      <c r="E41" s="7" t="s">
        <v>47</v>
      </c>
      <c r="F41" s="7" t="s">
        <v>90</v>
      </c>
      <c r="G41" s="11">
        <f>+VLOOKUP(H41,'[1]Small Cap'!B$1:H$65536,7,FALSE)</f>
        <v>1736410681</v>
      </c>
      <c r="H41" s="12">
        <v>925815102</v>
      </c>
    </row>
    <row r="42" spans="1:8" x14ac:dyDescent="0.35">
      <c r="A42" s="7" t="s">
        <v>117</v>
      </c>
      <c r="B42" s="7" t="s">
        <v>118</v>
      </c>
      <c r="C42" s="10">
        <v>2215000</v>
      </c>
      <c r="D42" s="10">
        <v>9923200</v>
      </c>
      <c r="E42" s="7" t="s">
        <v>94</v>
      </c>
      <c r="F42" s="7" t="s">
        <v>95</v>
      </c>
      <c r="G42" s="11">
        <f>+VLOOKUP(H42,'[1]Small Cap'!B$1:H$65536,7,FALSE)</f>
        <v>812742694</v>
      </c>
      <c r="H42" s="12" t="s">
        <v>119</v>
      </c>
    </row>
    <row r="43" spans="1:8" x14ac:dyDescent="0.35">
      <c r="A43" s="7" t="s">
        <v>120</v>
      </c>
      <c r="B43" s="7" t="s">
        <v>121</v>
      </c>
      <c r="C43" s="10">
        <v>4000</v>
      </c>
      <c r="D43" s="10">
        <v>154600</v>
      </c>
      <c r="E43" s="7" t="s">
        <v>12</v>
      </c>
      <c r="F43" s="7" t="s">
        <v>20</v>
      </c>
      <c r="G43" s="11">
        <f>+VLOOKUP(H43,'[1]Small Cap'!B$1:H$65536,7,FALSE)</f>
        <v>485087454</v>
      </c>
      <c r="H43" s="12" t="s">
        <v>122</v>
      </c>
    </row>
    <row r="44" spans="1:8" x14ac:dyDescent="0.35">
      <c r="A44" s="7" t="s">
        <v>123</v>
      </c>
      <c r="B44" s="7" t="s">
        <v>124</v>
      </c>
      <c r="C44" s="10">
        <v>4375</v>
      </c>
      <c r="D44" s="10">
        <v>345</v>
      </c>
      <c r="E44" s="7" t="s">
        <v>1</v>
      </c>
      <c r="F44" s="7" t="s">
        <v>1</v>
      </c>
      <c r="G44" s="11">
        <v>9219498</v>
      </c>
      <c r="H44" s="12" t="s">
        <v>125</v>
      </c>
    </row>
    <row r="45" spans="1:8" x14ac:dyDescent="0.35">
      <c r="A45" s="7" t="s">
        <v>126</v>
      </c>
      <c r="B45" s="7" t="s">
        <v>127</v>
      </c>
      <c r="C45" s="10">
        <v>1100612</v>
      </c>
      <c r="D45" s="10">
        <v>7186996</v>
      </c>
      <c r="E45" s="7" t="s">
        <v>12</v>
      </c>
      <c r="F45" s="7" t="s">
        <v>13</v>
      </c>
      <c r="G45" s="11">
        <f>+VLOOKUP(H45,'[1]Small Cap'!B$1:H$65536,7,FALSE)</f>
        <v>797301553</v>
      </c>
      <c r="H45" s="12" t="s">
        <v>128</v>
      </c>
    </row>
    <row r="46" spans="1:8" x14ac:dyDescent="0.35">
      <c r="A46" s="7" t="s">
        <v>129</v>
      </c>
      <c r="B46" s="7" t="s">
        <v>130</v>
      </c>
      <c r="C46" s="10">
        <v>727488</v>
      </c>
      <c r="D46" s="10">
        <v>4626824</v>
      </c>
      <c r="E46" s="7" t="s">
        <v>12</v>
      </c>
      <c r="F46" s="7" t="s">
        <v>13</v>
      </c>
      <c r="G46" s="11">
        <f>+VLOOKUP(H46,'[1]Small Cap'!B$1:H$65536,7,FALSE)</f>
        <v>798180000</v>
      </c>
      <c r="H46" s="12" t="s">
        <v>131</v>
      </c>
    </row>
    <row r="48" spans="1:8" s="16" customFormat="1" ht="46" customHeight="1" x14ac:dyDescent="0.35">
      <c r="A48" s="14" t="s">
        <v>132</v>
      </c>
      <c r="B48" s="14"/>
      <c r="C48" s="14"/>
      <c r="D48" s="14"/>
      <c r="E48" s="14"/>
      <c r="F48" s="14"/>
    </row>
    <row r="49" spans="1:6" s="16" customFormat="1" x14ac:dyDescent="0.35">
      <c r="A49" s="17" t="s">
        <v>1</v>
      </c>
      <c r="B49" s="7" t="s">
        <v>1</v>
      </c>
      <c r="C49" s="7" t="s">
        <v>1</v>
      </c>
      <c r="D49" s="7" t="s">
        <v>1</v>
      </c>
      <c r="E49" s="7" t="s">
        <v>1</v>
      </c>
      <c r="F49" s="7" t="s">
        <v>1</v>
      </c>
    </row>
    <row r="50" spans="1:6" s="16" customFormat="1" ht="47" customHeight="1" x14ac:dyDescent="0.35">
      <c r="A50" s="14" t="s">
        <v>133</v>
      </c>
      <c r="B50" s="14"/>
      <c r="C50" s="14"/>
      <c r="D50" s="14"/>
      <c r="E50" s="14"/>
      <c r="F50" s="14"/>
    </row>
    <row r="51" spans="1:6" s="16" customFormat="1" x14ac:dyDescent="0.35">
      <c r="A51" s="17" t="s">
        <v>1</v>
      </c>
      <c r="B51" s="7" t="s">
        <v>1</v>
      </c>
      <c r="C51" s="7" t="s">
        <v>1</v>
      </c>
      <c r="D51" s="7" t="s">
        <v>1</v>
      </c>
      <c r="E51" s="7" t="s">
        <v>1</v>
      </c>
      <c r="F51" s="7" t="s">
        <v>1</v>
      </c>
    </row>
    <row r="52" spans="1:6" s="16" customFormat="1" x14ac:dyDescent="0.35">
      <c r="A52" s="15" t="s">
        <v>134</v>
      </c>
      <c r="B52" s="15"/>
      <c r="C52" s="15"/>
      <c r="D52" s="15"/>
      <c r="E52" s="15"/>
      <c r="F52" s="15"/>
    </row>
    <row r="53" spans="1:6" s="16" customFormat="1" x14ac:dyDescent="0.35">
      <c r="A53" s="17" t="s">
        <v>1</v>
      </c>
      <c r="B53" s="7" t="s">
        <v>1</v>
      </c>
      <c r="C53" s="7" t="s">
        <v>1</v>
      </c>
      <c r="D53" s="7" t="s">
        <v>1</v>
      </c>
      <c r="E53" s="7" t="s">
        <v>1</v>
      </c>
      <c r="F53" s="7" t="s">
        <v>1</v>
      </c>
    </row>
    <row r="54" spans="1:6" s="16" customFormat="1" ht="32" customHeight="1" x14ac:dyDescent="0.35">
      <c r="A54" s="14" t="s">
        <v>135</v>
      </c>
      <c r="B54" s="14"/>
      <c r="C54" s="14"/>
      <c r="D54" s="14"/>
      <c r="E54" s="14"/>
      <c r="F54" s="14"/>
    </row>
    <row r="55" spans="1:6" s="16" customFormat="1" x14ac:dyDescent="0.35">
      <c r="A55" s="17" t="s">
        <v>1</v>
      </c>
      <c r="B55" s="7" t="s">
        <v>1</v>
      </c>
      <c r="C55" s="7" t="s">
        <v>1</v>
      </c>
      <c r="D55" s="7" t="s">
        <v>1</v>
      </c>
      <c r="E55" s="7" t="s">
        <v>1</v>
      </c>
      <c r="F55" s="7" t="s">
        <v>1</v>
      </c>
    </row>
    <row r="56" spans="1:6" s="16" customFormat="1" x14ac:dyDescent="0.35">
      <c r="A56" s="15" t="s">
        <v>136</v>
      </c>
      <c r="B56" s="15"/>
      <c r="C56" s="15"/>
      <c r="D56" s="15"/>
      <c r="E56" s="15"/>
      <c r="F56" s="15"/>
    </row>
    <row r="57" spans="1:6" s="16" customFormat="1" x14ac:dyDescent="0.35">
      <c r="A57" s="17" t="s">
        <v>1</v>
      </c>
      <c r="B57" s="7" t="s">
        <v>1</v>
      </c>
      <c r="C57" s="7" t="s">
        <v>1</v>
      </c>
      <c r="D57" s="7" t="s">
        <v>1</v>
      </c>
      <c r="E57" s="7" t="s">
        <v>1</v>
      </c>
      <c r="F57" s="7" t="s">
        <v>1</v>
      </c>
    </row>
    <row r="58" spans="1:6" s="16" customFormat="1" ht="25.5" customHeight="1" x14ac:dyDescent="0.35">
      <c r="A58" s="14" t="s">
        <v>137</v>
      </c>
      <c r="B58" s="14"/>
      <c r="C58" s="14"/>
      <c r="D58" s="14"/>
      <c r="E58" s="14"/>
      <c r="F58" s="14"/>
    </row>
  </sheetData>
  <mergeCells count="8">
    <mergeCell ref="A56:F56"/>
    <mergeCell ref="A58:F58"/>
    <mergeCell ref="A5:D5"/>
    <mergeCell ref="A7:D7"/>
    <mergeCell ref="A48:F48"/>
    <mergeCell ref="A50:F50"/>
    <mergeCell ref="A52:F52"/>
    <mergeCell ref="A54:F5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Small Cap</vt:lpstr>
    </vt:vector>
  </TitlesOfParts>
  <Company>Needham and Company,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Gozigian, Graham</dc:creator>
  <cp:lastModifiedBy>Gozigian, Graham</cp:lastModifiedBy>
  <dcterms:created xsi:type="dcterms:W3CDTF">2023-01-17T14:01:54Z</dcterms:created>
  <dcterms:modified xsi:type="dcterms:W3CDTF">2023-01-17T14:04:21Z</dcterms:modified>
</cp:coreProperties>
</file>